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tización" sheetId="1" state="visible" r:id="rId1"/>
    <sheet name="Checklist" sheetId="2" state="visible" r:id="rId2"/>
    <sheet name="Ejemplo" sheetId="3" state="visible" r:id="rId3"/>
    <sheet name="Instrucciones" sheetId="4" state="visible" r:id="rId4"/>
  </sheets>
  <definedNames>
    <definedName name="_xlnm.Print_Titles" localSheetId="0">'Cotización'!$14:$14</definedName>
    <definedName name="_xlnm.Print_Area" localSheetId="0">'Cotización'!$A$2:$H$52</definedName>
    <definedName name="_xlnm.Print_Area" localSheetId="1">'Checklist'!$A$1:$D$29</definedName>
    <definedName name="_xlnm.Print_Titles" localSheetId="2">'Ejemplo'!$14:$14</definedName>
    <definedName name="_xlnm.Print_Area" localSheetId="2">'Ejemplo'!$A$2:$H$52</definedName>
    <definedName name="_xlnm.Print_Area" localSheetId="3">'Instrucciones'!$A$1:$B$37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-mm-yyyy"/>
    <numFmt numFmtId="165" formatCode="dd-mm-yyyy hh:mm"/>
    <numFmt numFmtId="166" formatCode="#,##0.##"/>
    <numFmt numFmtId="167" formatCode="&quot;$&quot;#,##0"/>
    <numFmt numFmtId="168" formatCode="0.0&quot; UTM&quot;"/>
    <numFmt numFmtId="169" formatCode="yyyy-mm-dd h:mm:ss"/>
  </numFmts>
  <fonts count="13">
    <font>
      <name val="Calibri"/>
      <family val="2"/>
      <color theme="1"/>
      <sz val="11"/>
      <scheme val="minor"/>
    </font>
    <font>
      <name val="Arial"/>
      <i val="1"/>
      <color rgb="006B7280"/>
      <sz val="9"/>
    </font>
    <font>
      <name val="Arial"/>
      <b val="1"/>
      <color rgb="00111827"/>
      <sz val="18"/>
    </font>
    <font>
      <name val="Arial"/>
      <color rgb="006B7280"/>
      <sz val="10"/>
    </font>
    <font>
      <name val="Arial"/>
      <b val="1"/>
      <color rgb="002563EB"/>
      <sz val="9"/>
    </font>
    <font>
      <name val="Arial"/>
      <color rgb="006B7280"/>
      <sz val="9"/>
    </font>
    <font>
      <name val="Arial"/>
      <color rgb="00111827"/>
      <sz val="10"/>
    </font>
    <font>
      <name val="Arial"/>
      <b val="1"/>
      <color rgb="00111827"/>
      <sz val="9"/>
    </font>
    <font>
      <name val="Arial"/>
      <b val="1"/>
      <color rgb="00111827"/>
      <sz val="10"/>
    </font>
    <font>
      <name val="Arial"/>
      <b val="1"/>
      <color rgb="002563EB"/>
      <sz val="11"/>
    </font>
    <font>
      <name val="Arial"/>
      <i val="1"/>
      <color rgb="006B7280"/>
      <sz val="8"/>
    </font>
    <font>
      <name val="Arial"/>
      <b val="1"/>
      <color rgb="00111827"/>
      <sz val="16"/>
    </font>
    <font>
      <name val="Arial"/>
      <color rgb="002563EB"/>
      <sz val="10"/>
      <u val="single"/>
    </font>
  </fonts>
  <fills count="4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F3F4F6"/>
      </patternFill>
    </fill>
  </fills>
  <borders count="4">
    <border>
      <left/>
      <right/>
      <top/>
      <bottom/>
      <diagonal/>
    </border>
    <border>
      <bottom style="thin">
        <color rgb="00111827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  <bottom style="double">
        <color rgb="0011182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bottom" wrapText="1"/>
    </xf>
    <xf numFmtId="0" fontId="3" fillId="0" borderId="0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2" borderId="2" applyAlignment="1" pivotButton="0" quotePrefix="0" xfId="0">
      <alignment horizontal="left" vertical="center" wrapText="1"/>
    </xf>
    <xf numFmtId="0" fontId="0" fillId="2" borderId="2" pivotButton="0" quotePrefix="0" xfId="0"/>
    <xf numFmtId="164" fontId="6" fillId="2" borderId="2" applyAlignment="1" pivotButton="0" quotePrefix="0" xfId="0">
      <alignment horizontal="left" vertical="center" wrapText="1"/>
    </xf>
    <xf numFmtId="165" fontId="6" fillId="2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center" vertical="center" wrapText="1"/>
    </xf>
    <xf numFmtId="0" fontId="7" fillId="3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right" vertical="center" wrapText="1"/>
    </xf>
    <xf numFmtId="0" fontId="6" fillId="0" borderId="2" applyAlignment="1" pivotButton="0" quotePrefix="0" xfId="0">
      <alignment horizontal="center" vertical="center" wrapText="1"/>
    </xf>
    <xf numFmtId="166" fontId="6" fillId="2" borderId="2" applyAlignment="1" pivotButton="0" quotePrefix="0" xfId="0">
      <alignment horizontal="center" vertical="center" wrapText="1"/>
    </xf>
    <xf numFmtId="0" fontId="6" fillId="2" borderId="2" applyAlignment="1" pivotButton="0" quotePrefix="0" xfId="0">
      <alignment horizontal="center" vertical="center" wrapText="1"/>
    </xf>
    <xf numFmtId="167" fontId="6" fillId="2" borderId="2" applyAlignment="1" pivotButton="0" quotePrefix="0" xfId="0">
      <alignment horizontal="right" vertical="center" wrapText="1"/>
    </xf>
    <xf numFmtId="167" fontId="6" fillId="0" borderId="2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1" fontId="6" fillId="2" borderId="2" applyAlignment="1" pivotButton="0" quotePrefix="0" xfId="0">
      <alignment horizontal="left" vertical="center" wrapText="1"/>
    </xf>
    <xf numFmtId="9" fontId="6" fillId="2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right" vertical="center" wrapText="1"/>
    </xf>
    <xf numFmtId="167" fontId="9" fillId="0" borderId="3" applyAlignment="1" pivotButton="0" quotePrefix="0" xfId="0">
      <alignment horizontal="right" vertical="center" wrapText="1"/>
    </xf>
    <xf numFmtId="0" fontId="6" fillId="2" borderId="2" applyAlignment="1" pivotButton="0" quotePrefix="0" xfId="0">
      <alignment horizontal="left" vertical="top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1" fontId="6" fillId="2" borderId="2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  <xf numFmtId="167" fontId="8" fillId="0" borderId="2" applyAlignment="1" pivotButton="0" quotePrefix="0" xfId="0">
      <alignment horizontal="right" vertical="center" wrapText="1"/>
    </xf>
    <xf numFmtId="168" fontId="6" fillId="0" borderId="2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rial"/>
        <b val="1"/>
        <color rgb="001E6B3A"/>
      </font>
      <fill>
        <patternFill patternType="solid">
          <fgColor rgb="00E7F6EC"/>
        </patternFill>
      </fill>
    </dxf>
    <dxf>
      <font>
        <name val="Arial"/>
        <b val="1"/>
        <color rgb="009B1C1C"/>
      </font>
      <fill>
        <patternFill patternType="solid">
          <fgColor rgb="00FDECEC"/>
        </patternFill>
      </fill>
    </dxf>
    <dxf>
      <font>
        <name val="Arial"/>
        <b val="1"/>
        <color rgb="007A5B00"/>
      </font>
      <fill>
        <patternFill patternType="solid">
          <fgColor rgb="00FFF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sii.cl/valores_y_fechas/utm/utm2026.htm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chilecompra.cl/wp-content/uploads/2025/12/563BRes-Directiva35CompraAgil.pdf" TargetMode="External" Id="rId1" /><Relationship Type="http://schemas.openxmlformats.org/officeDocument/2006/relationships/hyperlink" Target="https://www.bcn.cl/leychile/navegar?i=1209290" TargetMode="External" Id="rId2" /><Relationship Type="http://schemas.openxmlformats.org/officeDocument/2006/relationships/hyperlink" Target="https://capacitacion.chilecompra.cl/pluginfile.php/166232/mod_folder/content/0/Compra%20%C3%81gil%20Proveedor%202025.pdf" TargetMode="External" Id="rId3" /><Relationship Type="http://schemas.openxmlformats.org/officeDocument/2006/relationships/hyperlink" Target="https://www.sii.cl/valores_y_fechas/utm/utm2026.htm" TargetMode="External" Id="rId4" /><Relationship Type="http://schemas.openxmlformats.org/officeDocument/2006/relationships/hyperlink" Target="https://galici.cl/cotizaciones-mercado-publico-ia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1" customWidth="1" min="4" max="4"/>
    <col width="30" customWidth="1" min="5" max="5"/>
    <col width="18" customWidth="1" min="6" max="6"/>
    <col width="14" customWidth="1" min="7" max="7"/>
    <col width="16" customWidth="1" min="8" max="8"/>
  </cols>
  <sheetData>
    <row r="1" ht="28" customHeight="1">
      <c r="A1" s="1" t="inlineStr">
        <is>
          <t>Plantilla gratuita de Galici · Completa las celdas celestes; las blancas se calculan solas. Pasos y fuentes en la hoja «Instrucciones». Esta fila no se imprime.</t>
        </is>
      </c>
    </row>
    <row r="2" ht="30" customHeight="1">
      <c r="A2" s="2" t="inlineStr">
        <is>
          <t>COTIZACIÓN</t>
        </is>
      </c>
    </row>
    <row r="3">
      <c r="A3" s="3" t="inlineStr">
        <is>
          <t>Compra Ágil · Mercado Público</t>
        </is>
      </c>
    </row>
    <row r="5">
      <c r="A5" s="4" t="inlineStr">
        <is>
          <t>DATOS DEL PROVEEDOR</t>
        </is>
      </c>
      <c r="B5" s="5" t="n"/>
      <c r="C5" s="5" t="n"/>
      <c r="D5" s="5" t="n"/>
      <c r="E5" s="5" t="n"/>
      <c r="F5" s="4" t="inlineStr">
        <is>
          <t>DATOS DE LA COMPRA ÁGIL</t>
        </is>
      </c>
      <c r="G5" s="5" t="n"/>
      <c r="H5" s="5" t="n"/>
    </row>
    <row r="6" ht="18" customHeight="1">
      <c r="A6" s="6" t="inlineStr">
        <is>
          <t>Razón social</t>
        </is>
      </c>
      <c r="C6" s="7" t="n"/>
      <c r="D6" s="8" t="n"/>
      <c r="E6" s="8" t="n"/>
      <c r="F6" s="6" t="inlineStr">
        <is>
          <t>ID Compra Ágil</t>
        </is>
      </c>
      <c r="G6" s="7" t="n"/>
      <c r="H6" s="8" t="n"/>
    </row>
    <row r="7" ht="18" customHeight="1">
      <c r="A7" s="6" t="inlineStr">
        <is>
          <t>RUT</t>
        </is>
      </c>
      <c r="C7" s="7" t="n"/>
      <c r="D7" s="8" t="n"/>
      <c r="E7" s="8" t="n"/>
      <c r="F7" s="6" t="inlineStr">
        <is>
          <t>Nombre de la solicitud</t>
        </is>
      </c>
      <c r="G7" s="7" t="n"/>
      <c r="H7" s="8" t="n"/>
    </row>
    <row r="8" ht="18" customHeight="1">
      <c r="A8" s="6" t="inlineStr">
        <is>
          <t>Dirección</t>
        </is>
      </c>
      <c r="C8" s="7" t="n"/>
      <c r="D8" s="8" t="n"/>
      <c r="E8" s="8" t="n"/>
      <c r="F8" s="6" t="inlineStr">
        <is>
          <t>Organismo comprador</t>
        </is>
      </c>
      <c r="G8" s="7" t="n"/>
      <c r="H8" s="8" t="n"/>
    </row>
    <row r="9" ht="18" customHeight="1">
      <c r="A9" s="6" t="inlineStr">
        <is>
          <t>Contacto</t>
        </is>
      </c>
      <c r="C9" s="7" t="n"/>
      <c r="D9" s="8" t="n"/>
      <c r="E9" s="8" t="n"/>
      <c r="F9" s="6" t="inlineStr">
        <is>
          <t>Dirección de entrega</t>
        </is>
      </c>
      <c r="G9" s="7" t="n"/>
      <c r="H9" s="8" t="n"/>
    </row>
    <row r="10" ht="18" customHeight="1">
      <c r="A10" s="6" t="inlineStr">
        <is>
          <t>Correo</t>
        </is>
      </c>
      <c r="C10" s="7" t="n"/>
      <c r="D10" s="8" t="n"/>
      <c r="E10" s="8" t="n"/>
      <c r="F10" s="6" t="inlineStr">
        <is>
          <t>Fecha de la cotización</t>
        </is>
      </c>
      <c r="G10" s="9" t="n"/>
      <c r="H10" s="8" t="n"/>
    </row>
    <row r="11" ht="18" customHeight="1">
      <c r="A11" s="6" t="inlineStr">
        <is>
          <t>Teléfono</t>
        </is>
      </c>
      <c r="C11" s="7" t="n"/>
      <c r="D11" s="8" t="n"/>
      <c r="E11" s="8" t="n"/>
      <c r="F11" s="6" t="inlineStr">
        <is>
          <t>Cierre de la solicitud</t>
        </is>
      </c>
      <c r="G11" s="10" t="n"/>
      <c r="H11" s="8" t="n"/>
    </row>
    <row r="13">
      <c r="A13" s="4" t="inlineStr">
        <is>
          <t>DETALLE · una fila por cada línea de la solicitud, con la cantidad exacta</t>
        </is>
      </c>
      <c r="B13" s="5" t="n"/>
      <c r="C13" s="5" t="n"/>
      <c r="D13" s="5" t="n"/>
      <c r="E13" s="5" t="n"/>
      <c r="F13" s="5" t="n"/>
      <c r="G13" s="5" t="n"/>
      <c r="H13" s="5" t="n"/>
    </row>
    <row r="14" ht="28" customHeight="1">
      <c r="A14" s="11" t="inlineStr">
        <is>
          <t>N°</t>
        </is>
      </c>
      <c r="B14" s="12" t="inlineStr">
        <is>
          <t>Lo que pide el comprador</t>
        </is>
      </c>
      <c r="C14" s="11" t="inlineStr">
        <is>
          <t>Cantidad</t>
        </is>
      </c>
      <c r="D14" s="11" t="inlineStr">
        <is>
          <t>Unidad</t>
        </is>
      </c>
      <c r="E14" s="12" t="inlineStr">
        <is>
          <t>Lo que ofreces</t>
        </is>
      </c>
      <c r="F14" s="12" t="inlineStr">
        <is>
          <t>Marca / modelo</t>
        </is>
      </c>
      <c r="G14" s="13" t="inlineStr">
        <is>
          <t>Precio unitario neto</t>
        </is>
      </c>
      <c r="H14" s="13" t="inlineStr">
        <is>
          <t>Total neto</t>
        </is>
      </c>
    </row>
    <row r="15">
      <c r="A15" s="14" t="n">
        <v>1</v>
      </c>
      <c r="B15" s="7" t="n"/>
      <c r="C15" s="15" t="n"/>
      <c r="D15" s="16" t="n"/>
      <c r="E15" s="7" t="n"/>
      <c r="F15" s="7" t="n"/>
      <c r="G15" s="17" t="n"/>
      <c r="H15" s="18">
        <f>IF(AND(ISNUMBER(C15),ISNUMBER(G15)),ROUND(C15*G15,0),"")</f>
        <v/>
      </c>
    </row>
    <row r="16">
      <c r="A16" s="14" t="n">
        <v>2</v>
      </c>
      <c r="B16" s="7" t="n"/>
      <c r="C16" s="15" t="n"/>
      <c r="D16" s="16" t="n"/>
      <c r="E16" s="7" t="n"/>
      <c r="F16" s="7" t="n"/>
      <c r="G16" s="17" t="n"/>
      <c r="H16" s="18">
        <f>IF(AND(ISNUMBER(C16),ISNUMBER(G16)),ROUND(C16*G16,0),"")</f>
        <v/>
      </c>
    </row>
    <row r="17">
      <c r="A17" s="14" t="n">
        <v>3</v>
      </c>
      <c r="B17" s="7" t="n"/>
      <c r="C17" s="15" t="n"/>
      <c r="D17" s="16" t="n"/>
      <c r="E17" s="7" t="n"/>
      <c r="F17" s="7" t="n"/>
      <c r="G17" s="17" t="n"/>
      <c r="H17" s="18">
        <f>IF(AND(ISNUMBER(C17),ISNUMBER(G17)),ROUND(C17*G17,0),"")</f>
        <v/>
      </c>
    </row>
    <row r="18">
      <c r="A18" s="14" t="n">
        <v>4</v>
      </c>
      <c r="B18" s="7" t="n"/>
      <c r="C18" s="15" t="n"/>
      <c r="D18" s="16" t="n"/>
      <c r="E18" s="7" t="n"/>
      <c r="F18" s="7" t="n"/>
      <c r="G18" s="17" t="n"/>
      <c r="H18" s="18">
        <f>IF(AND(ISNUMBER(C18),ISNUMBER(G18)),ROUND(C18*G18,0),"")</f>
        <v/>
      </c>
    </row>
    <row r="19">
      <c r="A19" s="14" t="n">
        <v>5</v>
      </c>
      <c r="B19" s="7" t="n"/>
      <c r="C19" s="15" t="n"/>
      <c r="D19" s="16" t="n"/>
      <c r="E19" s="7" t="n"/>
      <c r="F19" s="7" t="n"/>
      <c r="G19" s="17" t="n"/>
      <c r="H19" s="18">
        <f>IF(AND(ISNUMBER(C19),ISNUMBER(G19)),ROUND(C19*G19,0),"")</f>
        <v/>
      </c>
    </row>
    <row r="20">
      <c r="A20" s="14" t="n">
        <v>6</v>
      </c>
      <c r="B20" s="7" t="n"/>
      <c r="C20" s="15" t="n"/>
      <c r="D20" s="16" t="n"/>
      <c r="E20" s="7" t="n"/>
      <c r="F20" s="7" t="n"/>
      <c r="G20" s="17" t="n"/>
      <c r="H20" s="18">
        <f>IF(AND(ISNUMBER(C20),ISNUMBER(G20)),ROUND(C20*G20,0),"")</f>
        <v/>
      </c>
    </row>
    <row r="21">
      <c r="A21" s="14" t="n">
        <v>7</v>
      </c>
      <c r="B21" s="7" t="n"/>
      <c r="C21" s="15" t="n"/>
      <c r="D21" s="16" t="n"/>
      <c r="E21" s="7" t="n"/>
      <c r="F21" s="7" t="n"/>
      <c r="G21" s="17" t="n"/>
      <c r="H21" s="18">
        <f>IF(AND(ISNUMBER(C21),ISNUMBER(G21)),ROUND(C21*G21,0),"")</f>
        <v/>
      </c>
    </row>
    <row r="22">
      <c r="A22" s="14" t="n">
        <v>8</v>
      </c>
      <c r="B22" s="7" t="n"/>
      <c r="C22" s="15" t="n"/>
      <c r="D22" s="16" t="n"/>
      <c r="E22" s="7" t="n"/>
      <c r="F22" s="7" t="n"/>
      <c r="G22" s="17" t="n"/>
      <c r="H22" s="18">
        <f>IF(AND(ISNUMBER(C22),ISNUMBER(G22)),ROUND(C22*G22,0),"")</f>
        <v/>
      </c>
    </row>
    <row r="23">
      <c r="A23" s="14" t="n">
        <v>9</v>
      </c>
      <c r="B23" s="7" t="n"/>
      <c r="C23" s="15" t="n"/>
      <c r="D23" s="16" t="n"/>
      <c r="E23" s="7" t="n"/>
      <c r="F23" s="7" t="n"/>
      <c r="G23" s="17" t="n"/>
      <c r="H23" s="18">
        <f>IF(AND(ISNUMBER(C23),ISNUMBER(G23)),ROUND(C23*G23,0),"")</f>
        <v/>
      </c>
    </row>
    <row r="24">
      <c r="A24" s="14" t="n">
        <v>10</v>
      </c>
      <c r="B24" s="7" t="n"/>
      <c r="C24" s="15" t="n"/>
      <c r="D24" s="16" t="n"/>
      <c r="E24" s="7" t="n"/>
      <c r="F24" s="7" t="n"/>
      <c r="G24" s="17" t="n"/>
      <c r="H24" s="18">
        <f>IF(AND(ISNUMBER(C24),ISNUMBER(G24)),ROUND(C24*G24,0),"")</f>
        <v/>
      </c>
    </row>
    <row r="25">
      <c r="A25" s="14" t="n">
        <v>11</v>
      </c>
      <c r="B25" s="7" t="n"/>
      <c r="C25" s="15" t="n"/>
      <c r="D25" s="16" t="n"/>
      <c r="E25" s="7" t="n"/>
      <c r="F25" s="7" t="n"/>
      <c r="G25" s="17" t="n"/>
      <c r="H25" s="18">
        <f>IF(AND(ISNUMBER(C25),ISNUMBER(G25)),ROUND(C25*G25,0),"")</f>
        <v/>
      </c>
    </row>
    <row r="26">
      <c r="A26" s="14" t="n">
        <v>12</v>
      </c>
      <c r="B26" s="7" t="n"/>
      <c r="C26" s="15" t="n"/>
      <c r="D26" s="16" t="n"/>
      <c r="E26" s="7" t="n"/>
      <c r="F26" s="7" t="n"/>
      <c r="G26" s="17" t="n"/>
      <c r="H26" s="18">
        <f>IF(AND(ISNUMBER(C26),ISNUMBER(G26)),ROUND(C26*G26,0),"")</f>
        <v/>
      </c>
    </row>
    <row r="27">
      <c r="A27" s="14" t="n">
        <v>13</v>
      </c>
      <c r="B27" s="7" t="n"/>
      <c r="C27" s="15" t="n"/>
      <c r="D27" s="16" t="n"/>
      <c r="E27" s="7" t="n"/>
      <c r="F27" s="7" t="n"/>
      <c r="G27" s="17" t="n"/>
      <c r="H27" s="18">
        <f>IF(AND(ISNUMBER(C27),ISNUMBER(G27)),ROUND(C27*G27,0),"")</f>
        <v/>
      </c>
    </row>
    <row r="28">
      <c r="A28" s="14" t="n">
        <v>14</v>
      </c>
      <c r="B28" s="7" t="n"/>
      <c r="C28" s="15" t="n"/>
      <c r="D28" s="16" t="n"/>
      <c r="E28" s="7" t="n"/>
      <c r="F28" s="7" t="n"/>
      <c r="G28" s="17" t="n"/>
      <c r="H28" s="18">
        <f>IF(AND(ISNUMBER(C28),ISNUMBER(G28)),ROUND(C28*G28,0),"")</f>
        <v/>
      </c>
    </row>
    <row r="29">
      <c r="A29" s="14" t="n">
        <v>15</v>
      </c>
      <c r="B29" s="7" t="n"/>
      <c r="C29" s="15" t="n"/>
      <c r="D29" s="16" t="n"/>
      <c r="E29" s="7" t="n"/>
      <c r="F29" s="7" t="n"/>
      <c r="G29" s="17" t="n"/>
      <c r="H29" s="18">
        <f>IF(AND(ISNUMBER(C29),ISNUMBER(G29)),ROUND(C29*G29,0),"")</f>
        <v/>
      </c>
    </row>
    <row r="30">
      <c r="A30" s="14" t="n">
        <v>16</v>
      </c>
      <c r="B30" s="7" t="n"/>
      <c r="C30" s="15" t="n"/>
      <c r="D30" s="16" t="n"/>
      <c r="E30" s="7" t="n"/>
      <c r="F30" s="7" t="n"/>
      <c r="G30" s="17" t="n"/>
      <c r="H30" s="18">
        <f>IF(AND(ISNUMBER(C30),ISNUMBER(G30)),ROUND(C30*G30,0),"")</f>
        <v/>
      </c>
    </row>
    <row r="31">
      <c r="A31" s="14" t="n">
        <v>17</v>
      </c>
      <c r="B31" s="7" t="n"/>
      <c r="C31" s="15" t="n"/>
      <c r="D31" s="16" t="n"/>
      <c r="E31" s="7" t="n"/>
      <c r="F31" s="7" t="n"/>
      <c r="G31" s="17" t="n"/>
      <c r="H31" s="18">
        <f>IF(AND(ISNUMBER(C31),ISNUMBER(G31)),ROUND(C31*G31,0),"")</f>
        <v/>
      </c>
    </row>
    <row r="32">
      <c r="A32" s="14" t="n">
        <v>18</v>
      </c>
      <c r="B32" s="7" t="n"/>
      <c r="C32" s="15" t="n"/>
      <c r="D32" s="16" t="n"/>
      <c r="E32" s="7" t="n"/>
      <c r="F32" s="7" t="n"/>
      <c r="G32" s="17" t="n"/>
      <c r="H32" s="18">
        <f>IF(AND(ISNUMBER(C32),ISNUMBER(G32)),ROUND(C32*G32,0),"")</f>
        <v/>
      </c>
    </row>
    <row r="33">
      <c r="A33" s="14" t="n">
        <v>19</v>
      </c>
      <c r="B33" s="7" t="n"/>
      <c r="C33" s="15" t="n"/>
      <c r="D33" s="16" t="n"/>
      <c r="E33" s="7" t="n"/>
      <c r="F33" s="7" t="n"/>
      <c r="G33" s="17" t="n"/>
      <c r="H33" s="18">
        <f>IF(AND(ISNUMBER(C33),ISNUMBER(G33)),ROUND(C33*G33,0),"")</f>
        <v/>
      </c>
    </row>
    <row r="34">
      <c r="A34" s="14" t="n">
        <v>20</v>
      </c>
      <c r="B34" s="7" t="n"/>
      <c r="C34" s="15" t="n"/>
      <c r="D34" s="16" t="n"/>
      <c r="E34" s="7" t="n"/>
      <c r="F34" s="7" t="n"/>
      <c r="G34" s="17" t="n"/>
      <c r="H34" s="18">
        <f>IF(AND(ISNUMBER(C34),ISNUMBER(G34)),ROUND(C34*G34,0),"")</f>
        <v/>
      </c>
    </row>
    <row r="35">
      <c r="A35" s="14" t="n">
        <v>21</v>
      </c>
      <c r="B35" s="7" t="n"/>
      <c r="C35" s="15" t="n"/>
      <c r="D35" s="16" t="n"/>
      <c r="E35" s="7" t="n"/>
      <c r="F35" s="7" t="n"/>
      <c r="G35" s="17" t="n"/>
      <c r="H35" s="18">
        <f>IF(AND(ISNUMBER(C35),ISNUMBER(G35)),ROUND(C35*G35,0),"")</f>
        <v/>
      </c>
    </row>
    <row r="36">
      <c r="A36" s="14" t="n">
        <v>22</v>
      </c>
      <c r="B36" s="7" t="n"/>
      <c r="C36" s="15" t="n"/>
      <c r="D36" s="16" t="n"/>
      <c r="E36" s="7" t="n"/>
      <c r="F36" s="7" t="n"/>
      <c r="G36" s="17" t="n"/>
      <c r="H36" s="18">
        <f>IF(AND(ISNUMBER(C36),ISNUMBER(G36)),ROUND(C36*G36,0),"")</f>
        <v/>
      </c>
    </row>
    <row r="37">
      <c r="A37" s="14" t="n">
        <v>23</v>
      </c>
      <c r="B37" s="7" t="n"/>
      <c r="C37" s="15" t="n"/>
      <c r="D37" s="16" t="n"/>
      <c r="E37" s="7" t="n"/>
      <c r="F37" s="7" t="n"/>
      <c r="G37" s="17" t="n"/>
      <c r="H37" s="18">
        <f>IF(AND(ISNUMBER(C37),ISNUMBER(G37)),ROUND(C37*G37,0),"")</f>
        <v/>
      </c>
    </row>
    <row r="38">
      <c r="A38" s="14" t="n">
        <v>24</v>
      </c>
      <c r="B38" s="7" t="n"/>
      <c r="C38" s="15" t="n"/>
      <c r="D38" s="16" t="n"/>
      <c r="E38" s="7" t="n"/>
      <c r="F38" s="7" t="n"/>
      <c r="G38" s="17" t="n"/>
      <c r="H38" s="18">
        <f>IF(AND(ISNUMBER(C38),ISNUMBER(G38)),ROUND(C38*G38,0),"")</f>
        <v/>
      </c>
    </row>
    <row r="39">
      <c r="A39" s="14" t="n">
        <v>25</v>
      </c>
      <c r="B39" s="7" t="n"/>
      <c r="C39" s="15" t="n"/>
      <c r="D39" s="16" t="n"/>
      <c r="E39" s="7" t="n"/>
      <c r="F39" s="7" t="n"/>
      <c r="G39" s="17" t="n"/>
      <c r="H39" s="18">
        <f>IF(AND(ISNUMBER(C39),ISNUMBER(G39)),ROUND(C39*G39,0),"")</f>
        <v/>
      </c>
    </row>
    <row r="41">
      <c r="A41" s="4" t="inlineStr">
        <is>
          <t>CONDICIONES</t>
        </is>
      </c>
      <c r="B41" s="5" t="n"/>
      <c r="C41" s="5" t="n"/>
      <c r="D41" s="5" t="n"/>
      <c r="E41" s="5" t="n"/>
      <c r="F41" s="19" t="inlineStr">
        <is>
          <t>Subtotal neto productos</t>
        </is>
      </c>
      <c r="H41" s="18">
        <f>SUM(H15:H39)</f>
        <v/>
      </c>
    </row>
    <row r="42" ht="18" customHeight="1">
      <c r="A42" s="6" t="inlineStr">
        <is>
          <t>Plazo de entrega (días)</t>
        </is>
      </c>
      <c r="C42" s="20" t="n"/>
      <c r="D42" s="8" t="n"/>
      <c r="E42" s="8" t="n"/>
      <c r="F42" s="19" t="inlineStr">
        <is>
          <t>Despacho (neto)</t>
        </is>
      </c>
      <c r="H42" s="17" t="n"/>
    </row>
    <row r="43" ht="18" customHeight="1">
      <c r="A43" s="6" t="inlineStr">
        <is>
          <t>Vigencia de la cotización hasta</t>
        </is>
      </c>
      <c r="C43" s="9" t="n"/>
      <c r="D43" s="8" t="n"/>
      <c r="E43" s="8" t="n"/>
      <c r="F43" s="19" t="inlineStr">
        <is>
          <t>Total neto</t>
        </is>
      </c>
      <c r="H43" s="18">
        <f>SUM(H41,H42)</f>
        <v/>
      </c>
    </row>
    <row r="44" ht="18" customHeight="1">
      <c r="A44" s="6" t="inlineStr">
        <is>
          <t>Forma de pago</t>
        </is>
      </c>
      <c r="C44" s="7" t="inlineStr">
        <is>
          <t>30 días corridos desde la recepción de la factura</t>
        </is>
      </c>
      <c r="D44" s="8" t="n"/>
      <c r="E44" s="8" t="n"/>
      <c r="F44" s="19" t="inlineStr">
        <is>
          <t>IVA</t>
        </is>
      </c>
      <c r="G44" s="21" t="n">
        <v>0.19</v>
      </c>
      <c r="H44" s="18">
        <f>ROUND(H43*G44,0)</f>
        <v/>
      </c>
    </row>
    <row r="45" ht="22" customHeight="1">
      <c r="A45" s="6" t="inlineStr">
        <is>
          <t>Garantía</t>
        </is>
      </c>
      <c r="C45" s="7" t="n"/>
      <c r="D45" s="8" t="n"/>
      <c r="E45" s="8" t="n"/>
      <c r="F45" s="22" t="inlineStr">
        <is>
          <t>TOTAL (todo incluido)</t>
        </is>
      </c>
      <c r="H45" s="23">
        <f>H43+H44</f>
        <v/>
      </c>
    </row>
    <row r="47">
      <c r="A47" s="4" t="inlineStr">
        <is>
          <t>OBSERVACIONES</t>
        </is>
      </c>
      <c r="B47" s="5" t="n"/>
      <c r="C47" s="5" t="n"/>
      <c r="D47" s="5" t="n"/>
      <c r="E47" s="5" t="n"/>
      <c r="F47" s="5" t="n"/>
      <c r="G47" s="5" t="n"/>
      <c r="H47" s="5" t="n"/>
    </row>
    <row r="48" ht="18" customHeight="1">
      <c r="A48" s="24" t="n"/>
      <c r="B48" s="8" t="n"/>
      <c r="C48" s="8" t="n"/>
      <c r="D48" s="8" t="n"/>
      <c r="E48" s="8" t="n"/>
      <c r="F48" s="8" t="n"/>
      <c r="G48" s="8" t="n"/>
      <c r="H48" s="8" t="n"/>
    </row>
    <row r="49" ht="18" customHeight="1">
      <c r="A49" s="8" t="n"/>
      <c r="B49" s="8" t="n"/>
      <c r="C49" s="8" t="n"/>
      <c r="D49" s="8" t="n"/>
      <c r="E49" s="8" t="n"/>
      <c r="F49" s="8" t="n"/>
      <c r="G49" s="8" t="n"/>
      <c r="H49" s="8" t="n"/>
    </row>
    <row r="50" ht="18" customHeight="1">
      <c r="A50" s="8" t="n"/>
      <c r="B50" s="8" t="n"/>
      <c r="C50" s="8" t="n"/>
      <c r="D50" s="8" t="n"/>
      <c r="E50" s="8" t="n"/>
      <c r="F50" s="8" t="n"/>
      <c r="G50" s="8" t="n"/>
      <c r="H50" s="8" t="n"/>
    </row>
    <row r="52">
      <c r="A52" s="25" t="inlineStr">
        <is>
          <t>Valores en pesos chilenos. El total incluye despacho, impuestos y todo costo asociado, y es el mismo monto ingresado en Mercado Público.</t>
        </is>
      </c>
    </row>
  </sheetData>
  <mergeCells count="40">
    <mergeCell ref="C44:E44"/>
    <mergeCell ref="F5:H5"/>
    <mergeCell ref="A11:B11"/>
    <mergeCell ref="G11:H11"/>
    <mergeCell ref="A45:B45"/>
    <mergeCell ref="C9:E9"/>
    <mergeCell ref="A1:H1"/>
    <mergeCell ref="G8:H8"/>
    <mergeCell ref="C43:E43"/>
    <mergeCell ref="A6:B6"/>
    <mergeCell ref="A48:H50"/>
    <mergeCell ref="C11:E11"/>
    <mergeCell ref="A7:B7"/>
    <mergeCell ref="G7:H7"/>
    <mergeCell ref="G10:H10"/>
    <mergeCell ref="A41:E41"/>
    <mergeCell ref="C8:E8"/>
    <mergeCell ref="F45:G45"/>
    <mergeCell ref="F42:G42"/>
    <mergeCell ref="G6:H6"/>
    <mergeCell ref="C7:E7"/>
    <mergeCell ref="F41:G41"/>
    <mergeCell ref="A3:H3"/>
    <mergeCell ref="A2:H2"/>
    <mergeCell ref="A42:B42"/>
    <mergeCell ref="A5:E5"/>
    <mergeCell ref="A47:H47"/>
    <mergeCell ref="A8:B8"/>
    <mergeCell ref="C6:E6"/>
    <mergeCell ref="C42:E42"/>
    <mergeCell ref="F43:G43"/>
    <mergeCell ref="A43:B43"/>
    <mergeCell ref="C45:E45"/>
    <mergeCell ref="A10:B10"/>
    <mergeCell ref="A52:H52"/>
    <mergeCell ref="A13:H13"/>
    <mergeCell ref="A44:B44"/>
    <mergeCell ref="A9:B9"/>
    <mergeCell ref="G9:H9"/>
    <mergeCell ref="C10:E10"/>
  </mergeCells>
  <dataValidations count="5">
    <dataValidation sqref="C15:C39" showDropDown="0" showInputMessage="0" showErrorMessage="0" allowBlank="1" errorTitle="Cantidad" error="Usa exactamente la cantidad que pide la solicitud (mayor que 0)." type="decimal" errorStyle="warning" operator="greaterThan">
      <formula1>0</formula1>
    </dataValidation>
    <dataValidation sqref="G15:G39" showDropDown="0" showInputMessage="0" showErrorMessage="0" allowBlank="1" errorTitle="Precio unitario neto" error="Usa un precio entero en pesos, sin IVA y mayor a $1: una línea en $0 o $1 no cotiza ese producto." type="whole" errorStyle="warning" operator="greaterThan">
      <formula1>1</formula1>
    </dataValidation>
    <dataValidation sqref="H42" showDropDown="0" showInputMessage="0" showErrorMessage="0" allowBlank="1" errorTitle="Monto" error="Usa un monto entero en pesos, sin IVA." type="whole" errorStyle="warning" operator="greaterThanOrEqual">
      <formula1>0</formula1>
    </dataValidation>
    <dataValidation sqref="G44" showDropDown="0" showInputMessage="0" showErrorMessage="0" allowBlank="0" errorTitle="Tasa de IVA" error="La tasa general es 19 %. Usa 0 % solo si tu venta está exenta de IVA." type="decimal" errorStyle="warning" operator="between">
      <formula1>0</formula1>
      <formula2>0.19</formula2>
    </dataValidation>
    <dataValidation sqref="C42" showDropDown="0" showInputMessage="0" showErrorMessage="0" allowBlank="1" errorTitle="Plazo de entrega" error="Plazo en días, igual o menor al que pide la solicitud." type="whole" errorStyle="warning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1" fitToHeight="0" fitToWidth="1"/>
  <headerFooter>
    <oddHeader/>
    <oddFooter>&amp;C&amp;8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8" customWidth="1" min="2" max="2"/>
    <col width="16" customWidth="1" min="3" max="3"/>
    <col width="62" customWidth="1" min="4" max="4"/>
  </cols>
  <sheetData>
    <row r="1" ht="26" customHeight="1">
      <c r="A1" s="26" t="inlineStr">
        <is>
          <t>Checklist antes de enviar tu cotización</t>
        </is>
      </c>
    </row>
    <row r="2" ht="26" customHeight="1">
      <c r="A2" s="6" t="inlineStr">
        <is>
          <t>Basado en la Directiva de Contratación Pública N° 35/2025 de ChileCompra (Res. 563-B) y en las recomendaciones de ChileCompra para proveedores. Lee los datos de la hoja «Cotización».</t>
        </is>
      </c>
    </row>
    <row r="4">
      <c r="A4" s="4" t="inlineStr">
        <is>
          <t>DATOS DE LA SOLICITUD · cópialos desde Mercado Público</t>
        </is>
      </c>
      <c r="B4" s="5" t="n"/>
      <c r="C4" s="5" t="n"/>
      <c r="D4" s="5" t="n"/>
    </row>
    <row r="5" ht="18" customHeight="1">
      <c r="B5" s="27" t="inlineStr">
        <is>
          <t>N° de líneas de la solicitud</t>
        </is>
      </c>
      <c r="C5" s="28" t="n"/>
      <c r="D5" s="6" t="inlineStr">
        <is>
          <t>Cuenta las líneas de productos o servicios que pide el comprador.</t>
        </is>
      </c>
    </row>
    <row r="6" ht="18" customHeight="1">
      <c r="B6" s="27" t="inlineStr">
        <is>
          <t>Plazo máximo de entrega solicitado (días)</t>
        </is>
      </c>
      <c r="C6" s="28" t="n"/>
      <c r="D6" s="6" t="inlineStr">
        <is>
          <t>Lo fija el comprador en la solicitud.</t>
        </is>
      </c>
    </row>
    <row r="7" ht="18" customHeight="1">
      <c r="B7" s="27" t="inlineStr">
        <is>
          <t>Presupuesto disponible ($, si aparece)</t>
        </is>
      </c>
      <c r="C7" s="17" t="n"/>
      <c r="D7" s="6" t="inlineStr">
        <is>
          <t>Déjalo vacío si la solicitud no lo informa.</t>
        </is>
      </c>
    </row>
    <row r="8" ht="18" customHeight="1">
      <c r="B8" s="27" t="inlineStr">
        <is>
          <t>Valor UTM del mes de publicación ($)</t>
        </is>
      </c>
      <c r="C8" s="17" t="n"/>
      <c r="D8" s="6" t="inlineStr">
        <is>
          <t>La UTM cambia cada mes: búscala en sii.cl (Valores y fechas › UTM).</t>
        </is>
      </c>
    </row>
    <row r="10">
      <c r="B10" s="29" t="inlineStr">
        <is>
          <t>Total de tu cotización (todo incluido)</t>
        </is>
      </c>
      <c r="C10" s="30">
        <f>'Cotización'!H45</f>
        <v/>
      </c>
      <c r="D10" s="6" t="inlineStr">
        <is>
          <t>Es el monto que ingresas en Mercado Público.</t>
        </is>
      </c>
    </row>
    <row r="11">
      <c r="B11" s="27" t="inlineStr">
        <is>
          <t>Tope Compra Ágil (100 UTM)</t>
        </is>
      </c>
      <c r="C11" s="18">
        <f>IF(ISNUMBER($C$8),100*$C$8,"")</f>
        <v/>
      </c>
    </row>
    <row r="12">
      <c r="B12" s="27" t="inlineStr">
        <is>
          <t>Tu total en UTM</t>
        </is>
      </c>
      <c r="C12" s="31">
        <f>IF(AND(ISNUMBER($C$8),$C$8&gt;0),$C$10/$C$8,"")</f>
        <v/>
      </c>
    </row>
    <row r="14" ht="22" customHeight="1">
      <c r="A14" s="32" t="inlineStr">
        <is>
          <t>RESULTADO</t>
        </is>
      </c>
      <c r="C14" s="33">
        <f>IF(COUNTIF($C$16:$C$27,"OK")+COUNTIF($C$16:$C$27,"Sí")+COUNTIF($C$16:$C$27,"No aplica")=12,"Lista para enviar","Revisa los pendientes")</f>
        <v/>
      </c>
      <c r="D14" s="6">
        <f>COUNTIF($C$16:$C$27,"OK")+COUNTIF($C$16:$C$27,"Sí")+COUNTIF($C$16:$C$27,"No aplica")&amp;" de 12 verificaciones listas"</f>
        <v/>
      </c>
    </row>
    <row r="15">
      <c r="A15" s="11" t="inlineStr">
        <is>
          <t>#</t>
        </is>
      </c>
      <c r="B15" s="12" t="inlineStr">
        <is>
          <t>Verificación</t>
        </is>
      </c>
      <c r="C15" s="11" t="inlineStr">
        <is>
          <t>Estado</t>
        </is>
      </c>
      <c r="D15" s="12" t="inlineStr">
        <is>
          <t>Por qué · fuente</t>
        </is>
      </c>
    </row>
    <row r="16" ht="30" customHeight="1">
      <c r="A16" s="14" t="n">
        <v>1</v>
      </c>
      <c r="B16" s="34" t="inlineStr">
        <is>
          <t>Cotizaste todas las líneas de la solicitud, cada una con precio.</t>
        </is>
      </c>
      <c r="C16" s="14">
        <f>IF(NOT(ISNUMBER($C$5)),"Falta dato",IF(AND(COUNTA('Cotización'!$B$15:$B$39)=$C$5,COUNTIFS('Cotización'!$B$15:$B$39,"&lt;&gt;",'Cotización'!$G$15:$G$39,"&gt;0")=$C$5),"OK","Revisar"))</f>
        <v/>
      </c>
      <c r="D16" s="35" t="inlineStr">
        <is>
          <t>Directiva N° 35/2025, paso 3: no se pueden aceptar cotizaciones que no consideren todas las cantidades requeridas.</t>
        </is>
      </c>
    </row>
    <row r="17" ht="30" customHeight="1">
      <c r="A17" s="14" t="n">
        <v>2</v>
      </c>
      <c r="B17" s="34" t="inlineStr">
        <is>
          <t>Las cantidades y unidades de medida son exactamente las de la solicitud.</t>
        </is>
      </c>
      <c r="C17" s="16" t="n"/>
      <c r="D17" s="35" t="inlineStr">
        <is>
          <t>Directiva N° 35/2025, paso 3. Cotizar «caja» cuando piden «unidad» es el error más caro.</t>
        </is>
      </c>
    </row>
    <row r="18" ht="28" customHeight="1">
      <c r="A18" s="14" t="n">
        <v>3</v>
      </c>
      <c r="B18" s="34" t="inlineStr">
        <is>
          <t>Ninguna línea va en $0 o $1.</t>
        </is>
      </c>
      <c r="C18" s="14">
        <f>IF(COUNTA('Cotización'!$B$15:$B$39)=0,"Falta dato",IF(COUNTIFS('Cotización'!$B$15:$B$39,"&lt;&gt;",'Cotización'!$G$15:$G$39,"&lt;=1")=0,"OK","Revisar"))</f>
        <v/>
      </c>
      <c r="D18" s="35" t="inlineStr">
        <is>
          <t>ChileCompra: el total de la cotización no puede ser $1. Una línea simbólica no cotiza ese producto.</t>
        </is>
      </c>
    </row>
    <row r="19" ht="30" customHeight="1">
      <c r="A19" s="14" t="n">
        <v>4</v>
      </c>
      <c r="B19" s="34" t="inlineStr">
        <is>
          <t>El total no supera el presupuesto disponible (si la solicitud lo informa).</t>
        </is>
      </c>
      <c r="C19" s="14">
        <f>IF(NOT(ISNUMBER($C$7)),"No aplica",IF($C$10&lt;=$C$7,"OK","Revisar"))</f>
        <v/>
      </c>
      <c r="D19" s="35" t="inlineStr">
        <is>
          <t>Pasarse del monto disponible es el motivo de inadmisibilidad más registrado por los compradores.</t>
        </is>
      </c>
    </row>
    <row r="20" ht="30" customHeight="1">
      <c r="A20" s="14" t="n">
        <v>5</v>
      </c>
      <c r="B20" s="34" t="inlineStr">
        <is>
          <t>El total no supera 100 UTM (UTM del mes de publicación).</t>
        </is>
      </c>
      <c r="C20" s="14">
        <f>IF(NOT(ISNUMBER($C$8)),"Falta dato",IF($C$10&lt;=$C$11,"OK","Revisar"))</f>
        <v/>
      </c>
      <c r="D20" s="35" t="inlineStr">
        <is>
          <t>Directiva N° 35/2025, paso 1, y artículo 97 del DS 661/2024.</t>
        </is>
      </c>
    </row>
    <row r="21" ht="30" customHeight="1">
      <c r="A21" s="14" t="n">
        <v>6</v>
      </c>
      <c r="B21" s="34" t="inlineStr">
        <is>
          <t>El total incluye despacho, impuestos y cualquier otro costo.</t>
        </is>
      </c>
      <c r="C21" s="16" t="n"/>
      <c r="D21" s="35" t="inlineStr">
        <is>
          <t>Directiva N° 35/2025, paso 1: el monto cubre valor neto, impuestos, despacho y cualquier otro gasto asociado.</t>
        </is>
      </c>
    </row>
    <row r="22" ht="28" customHeight="1">
      <c r="A22" s="14" t="n">
        <v>7</v>
      </c>
      <c r="B22" s="34" t="inlineStr">
        <is>
          <t>Tu plazo de entrega no supera el plazo solicitado.</t>
        </is>
      </c>
      <c r="C22" s="14">
        <f>IF(OR(NOT(ISNUMBER($C$6)),NOT(ISNUMBER('Cotización'!$C$42))),"Falta dato",IF('Cotización'!$C$42&lt;=$C$6,"OK","Revisar"))</f>
        <v/>
      </c>
      <c r="D22" s="35" t="inlineStr">
        <is>
          <t>Directiva N° 35/2025, paso 3: la cotización debe cumplir todas las exigencias del requerimiento.</t>
        </is>
      </c>
    </row>
    <row r="23" ht="28" customHeight="1">
      <c r="A23" s="14" t="n">
        <v>8</v>
      </c>
      <c r="B23" s="34" t="inlineStr">
        <is>
          <t>Indicaste la fecha de vigencia de la cotización.</t>
        </is>
      </c>
      <c r="C23" s="14">
        <f>IF('Cotización'!$C$43="","Falta dato",IF(ISNUMBER('Cotización'!$C$43),"OK","Revisar"))</f>
        <v/>
      </c>
      <c r="D23" s="35" t="inlineStr">
        <is>
          <t>El formulario de Mercado Público pide la fecha de vigencia (ChileCompra, capacitación a proveedores).</t>
        </is>
      </c>
    </row>
    <row r="24" ht="30" customHeight="1">
      <c r="A24" s="14" t="n">
        <v>9</v>
      </c>
      <c r="B24" s="34" t="inlineStr">
        <is>
          <t>Adjuntaste la ficha técnica y los documentos que pide el comprador.</t>
        </is>
      </c>
      <c r="C24" s="16" t="n"/>
      <c r="D24" s="35" t="inlineStr">
        <is>
          <t>ChileCompra: revisa los adjuntos de la solicitud; el formulario permite adjuntar archivos.</t>
        </is>
      </c>
    </row>
    <row r="25" ht="30" customHeight="1">
      <c r="A25" s="14" t="n">
        <v>10</v>
      </c>
      <c r="B25" s="34" t="inlineStr">
        <is>
          <t>Si ofreces un equivalente, lo declaraste con marca y modelo.</t>
        </is>
      </c>
      <c r="C25" s="16" t="n"/>
      <c r="D25" s="35" t="inlineStr">
        <is>
          <t>Directiva N° 35/2025, paso 2: si se pide una marca, la solicitud debe aceptar «o equivalente».</t>
        </is>
      </c>
    </row>
    <row r="26" ht="30" customHeight="1">
      <c r="A26" s="14" t="n">
        <v>11</v>
      </c>
      <c r="B26" s="34" t="inlineStr">
        <is>
          <t>El total que ingresas en Mercado Público es igual al de este documento.</t>
        </is>
      </c>
      <c r="C26" s="16" t="n"/>
      <c r="D26" s="35" t="inlineStr">
        <is>
          <t>ChileCompra: el total de la cotización debe coincidir con el total del documento adjunto.</t>
        </is>
      </c>
    </row>
    <row r="27" ht="30" customHeight="1">
      <c r="A27" s="14" t="n">
        <v>12</v>
      </c>
      <c r="B27" s="34" t="inlineStr">
        <is>
          <t>Estás inscrito y hábil en el Registro de Proveedores.</t>
        </is>
      </c>
      <c r="C27" s="16" t="n"/>
      <c r="D27" s="35" t="inlineStr">
        <is>
          <t>Directiva N° 35/2025, secciones I.3 y IV.1: requisito para cotizar y contratar.</t>
        </is>
      </c>
    </row>
    <row r="29">
      <c r="B29" s="1" t="inlineStr">
        <is>
          <t>Las verificaciones automáticas se actualizan solas. Las celestes las marcas tú (Sí / No).</t>
        </is>
      </c>
    </row>
  </sheetData>
  <mergeCells count="5">
    <mergeCell ref="A1:D1"/>
    <mergeCell ref="A4:D4"/>
    <mergeCell ref="A14:B14"/>
    <mergeCell ref="A2:D2"/>
    <mergeCell ref="B29:D29"/>
  </mergeCells>
  <conditionalFormatting sqref="C16:C27">
    <cfRule type="cellIs" priority="1" operator="equal" dxfId="0">
      <formula>"OK"</formula>
    </cfRule>
    <cfRule type="cellIs" priority="2" operator="equal" dxfId="0">
      <formula>"Sí"</formula>
    </cfRule>
    <cfRule type="cellIs" priority="3" operator="equal" dxfId="0">
      <formula>"No aplica"</formula>
    </cfRule>
    <cfRule type="cellIs" priority="4" operator="equal" dxfId="1">
      <formula>"Revisar"</formula>
    </cfRule>
    <cfRule type="cellIs" priority="5" operator="equal" dxfId="1">
      <formula>"No"</formula>
    </cfRule>
    <cfRule type="cellIs" priority="6" operator="equal" dxfId="2">
      <formula>"Falta dato"</formula>
    </cfRule>
  </conditionalFormatting>
  <conditionalFormatting sqref="C14">
    <cfRule type="cellIs" priority="7" operator="equal" dxfId="0">
      <formula>"Lista para enviar"</formula>
    </cfRule>
    <cfRule type="cellIs" priority="8" operator="equal" dxfId="2">
      <formula>"Revisa los pendientes"</formula>
    </cfRule>
  </conditionalFormatting>
  <dataValidations count="2">
    <dataValidation sqref="C17 C21 C24 C26 C27" showDropDown="0" showInputMessage="0" showErrorMessage="0" allowBlank="1" errorTitle="Estado" error="Elige Sí o No." type="list" errorStyle="warning">
      <formula1>"Sí,No"</formula1>
    </dataValidation>
    <dataValidation sqref="C25" showDropDown="0" showInputMessage="0" showErrorMessage="0" allowBlank="1" errorTitle="Estado" error="Elige Sí, No o No aplica." type="list" errorStyle="warning">
      <formula1>"Sí,No,No aplica"</formula1>
    </dataValidation>
  </dataValidations>
  <hyperlinks>
    <hyperlink xmlns:r="http://schemas.openxmlformats.org/officeDocument/2006/relationships" ref="D8" r:id="rId1"/>
  </hyperlinks>
  <pageMargins left="0.75" right="0.75" top="1" bottom="1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10" customWidth="1" min="3" max="3"/>
    <col width="11" customWidth="1" min="4" max="4"/>
    <col width="30" customWidth="1" min="5" max="5"/>
    <col width="18" customWidth="1" min="6" max="6"/>
    <col width="14" customWidth="1" min="7" max="7"/>
    <col width="16" customWidth="1" min="8" max="8"/>
  </cols>
  <sheetData>
    <row r="1" ht="28" customHeight="1">
      <c r="A1" s="1" t="inlineStr">
        <is>
          <t>Ejemplo completo: así se ve una cotización lista para adjuntar. Tu cotización va en la hoja «Cotización».</t>
        </is>
      </c>
    </row>
    <row r="2" ht="30" customHeight="1">
      <c r="A2" s="2" t="inlineStr">
        <is>
          <t>COTIZACIÓN</t>
        </is>
      </c>
    </row>
    <row r="3">
      <c r="A3" s="3" t="inlineStr">
        <is>
          <t>Compra Ágil · Mercado Público</t>
        </is>
      </c>
    </row>
    <row r="5">
      <c r="A5" s="4" t="inlineStr">
        <is>
          <t>DATOS DEL PROVEEDOR</t>
        </is>
      </c>
      <c r="B5" s="5" t="n"/>
      <c r="C5" s="5" t="n"/>
      <c r="D5" s="5" t="n"/>
      <c r="E5" s="5" t="n"/>
      <c r="F5" s="4" t="inlineStr">
        <is>
          <t>DATOS DE LA COMPRA ÁGIL</t>
        </is>
      </c>
      <c r="G5" s="5" t="n"/>
      <c r="H5" s="5" t="n"/>
    </row>
    <row r="6" ht="17" customHeight="1">
      <c r="A6" s="6" t="inlineStr">
        <is>
          <t>Razón social</t>
        </is>
      </c>
      <c r="C6" s="7" t="inlineStr">
        <is>
          <t>Comercial Ejemplo SpA</t>
        </is>
      </c>
      <c r="D6" s="8" t="n"/>
      <c r="E6" s="8" t="n"/>
      <c r="F6" s="6" t="inlineStr">
        <is>
          <t>ID Compra Ágil</t>
        </is>
      </c>
      <c r="G6" s="7" t="inlineStr">
        <is>
          <t>1234-56-COT26</t>
        </is>
      </c>
      <c r="H6" s="8" t="n"/>
    </row>
    <row r="7" ht="43" customHeight="1">
      <c r="A7" s="6" t="inlineStr">
        <is>
          <t>RUT</t>
        </is>
      </c>
      <c r="C7" s="7" t="inlineStr">
        <is>
          <t>11.111.111-1</t>
        </is>
      </c>
      <c r="D7" s="8" t="n"/>
      <c r="E7" s="8" t="n"/>
      <c r="F7" s="6" t="inlineStr">
        <is>
          <t>Nombre de la solicitud</t>
        </is>
      </c>
      <c r="G7" s="7" t="inlineStr">
        <is>
          <t>Materiales de oficina para el departamento de salud</t>
        </is>
      </c>
      <c r="H7" s="8" t="n"/>
    </row>
    <row r="8" ht="17" customHeight="1">
      <c r="A8" s="6" t="inlineStr">
        <is>
          <t>Dirección</t>
        </is>
      </c>
      <c r="C8" s="7" t="inlineStr">
        <is>
          <t>Av. Ejemplo 123, Santiago</t>
        </is>
      </c>
      <c r="D8" s="8" t="n"/>
      <c r="E8" s="8" t="n"/>
      <c r="F8" s="6" t="inlineStr">
        <is>
          <t>Organismo comprador</t>
        </is>
      </c>
      <c r="G8" s="7" t="inlineStr">
        <is>
          <t>Municipalidad de Ejemplo</t>
        </is>
      </c>
      <c r="H8" s="8" t="n"/>
    </row>
    <row r="9" ht="30" customHeight="1">
      <c r="A9" s="6" t="inlineStr">
        <is>
          <t>Contacto</t>
        </is>
      </c>
      <c r="C9" s="7" t="inlineStr">
        <is>
          <t>María Pérez · Ventas</t>
        </is>
      </c>
      <c r="D9" s="8" t="n"/>
      <c r="E9" s="8" t="n"/>
      <c r="F9" s="6" t="inlineStr">
        <is>
          <t>Dirección de entrega</t>
        </is>
      </c>
      <c r="G9" s="7" t="inlineStr">
        <is>
          <t>Calle Bodega 456, Santiago</t>
        </is>
      </c>
      <c r="H9" s="8" t="n"/>
    </row>
    <row r="10" ht="17" customHeight="1">
      <c r="A10" s="6" t="inlineStr">
        <is>
          <t>Correo</t>
        </is>
      </c>
      <c r="C10" s="7" t="inlineStr">
        <is>
          <t>ventas@ejemplo.cl</t>
        </is>
      </c>
      <c r="D10" s="8" t="n"/>
      <c r="E10" s="8" t="n"/>
      <c r="F10" s="6" t="inlineStr">
        <is>
          <t>Fecha de la cotización</t>
        </is>
      </c>
      <c r="G10" s="9" t="n">
        <v>46309</v>
      </c>
      <c r="H10" s="8" t="n"/>
    </row>
    <row r="11" ht="17" customHeight="1">
      <c r="A11" s="6" t="inlineStr">
        <is>
          <t>Teléfono</t>
        </is>
      </c>
      <c r="C11" s="7" t="inlineStr">
        <is>
          <t>+56 9 1234 5678</t>
        </is>
      </c>
      <c r="D11" s="8" t="n"/>
      <c r="E11" s="8" t="n"/>
      <c r="F11" s="6" t="inlineStr">
        <is>
          <t>Cierre de la solicitud</t>
        </is>
      </c>
      <c r="G11" s="10" t="n">
        <v>46310.625</v>
      </c>
      <c r="H11" s="8" t="n"/>
    </row>
    <row r="13">
      <c r="A13" s="4" t="inlineStr">
        <is>
          <t>DETALLE · una fila por cada línea de la solicitud, con la cantidad exacta</t>
        </is>
      </c>
      <c r="B13" s="5" t="n"/>
      <c r="C13" s="5" t="n"/>
      <c r="D13" s="5" t="n"/>
      <c r="E13" s="5" t="n"/>
      <c r="F13" s="5" t="n"/>
      <c r="G13" s="5" t="n"/>
      <c r="H13" s="5" t="n"/>
    </row>
    <row r="14" ht="28" customHeight="1">
      <c r="A14" s="11" t="inlineStr">
        <is>
          <t>N°</t>
        </is>
      </c>
      <c r="B14" s="12" t="inlineStr">
        <is>
          <t>Lo que pide el comprador</t>
        </is>
      </c>
      <c r="C14" s="11" t="inlineStr">
        <is>
          <t>Cantidad</t>
        </is>
      </c>
      <c r="D14" s="11" t="inlineStr">
        <is>
          <t>Unidad</t>
        </is>
      </c>
      <c r="E14" s="12" t="inlineStr">
        <is>
          <t>Lo que ofreces</t>
        </is>
      </c>
      <c r="F14" s="12" t="inlineStr">
        <is>
          <t>Marca / modelo</t>
        </is>
      </c>
      <c r="G14" s="13" t="inlineStr">
        <is>
          <t>Precio unitario neto</t>
        </is>
      </c>
      <c r="H14" s="13" t="inlineStr">
        <is>
          <t>Total neto</t>
        </is>
      </c>
    </row>
    <row r="15" ht="30" customHeight="1">
      <c r="A15" s="14" t="n">
        <v>1</v>
      </c>
      <c r="B15" s="7" t="inlineStr">
        <is>
          <t>Resma papel tamaño carta 75 g</t>
        </is>
      </c>
      <c r="C15" s="15" t="n">
        <v>40</v>
      </c>
      <c r="D15" s="16" t="inlineStr">
        <is>
          <t>Unidad</t>
        </is>
      </c>
      <c r="E15" s="7" t="inlineStr">
        <is>
          <t>Resma papel bond carta 75 g, 500 hojas</t>
        </is>
      </c>
      <c r="F15" s="7" t="inlineStr">
        <is>
          <t>Marca A · Carta 75</t>
        </is>
      </c>
      <c r="G15" s="17" t="n">
        <v>3390</v>
      </c>
      <c r="H15" s="18">
        <f>IF(AND(ISNUMBER(C15),ISNUMBER(G15)),ROUND(C15*G15,0),"")</f>
        <v/>
      </c>
    </row>
    <row r="16" ht="30" customHeight="1">
      <c r="A16" s="14" t="n">
        <v>2</v>
      </c>
      <c r="B16" s="7" t="inlineStr">
        <is>
          <t>Lápiz pasta azul</t>
        </is>
      </c>
      <c r="C16" s="15" t="n">
        <v>20</v>
      </c>
      <c r="D16" s="16" t="inlineStr">
        <is>
          <t>Caja</t>
        </is>
      </c>
      <c r="E16" s="7" t="inlineStr">
        <is>
          <t>Caja de 12 lápices pasta azul, punta 1,0 mm</t>
        </is>
      </c>
      <c r="F16" s="7" t="inlineStr">
        <is>
          <t>Marca B · P-10</t>
        </is>
      </c>
      <c r="G16" s="17" t="n">
        <v>2150</v>
      </c>
      <c r="H16" s="18">
        <f>IF(AND(ISNUMBER(C16),ISNUMBER(G16)),ROUND(C16*G16,0),"")</f>
        <v/>
      </c>
    </row>
    <row r="17" ht="43" customHeight="1">
      <c r="A17" s="14" t="n">
        <v>3</v>
      </c>
      <c r="B17" s="7" t="inlineStr">
        <is>
          <t>Archivador lomo ancho tamaño oficio</t>
        </is>
      </c>
      <c r="C17" s="15" t="n">
        <v>15</v>
      </c>
      <c r="D17" s="16" t="inlineStr">
        <is>
          <t>Unidad</t>
        </is>
      </c>
      <c r="E17" s="7" t="inlineStr">
        <is>
          <t>Equivalente: archivador de cartón lomo ancho 8 cm, oficio</t>
        </is>
      </c>
      <c r="F17" s="7" t="inlineStr">
        <is>
          <t>Marca C · AL-8</t>
        </is>
      </c>
      <c r="G17" s="17" t="n">
        <v>1290</v>
      </c>
      <c r="H17" s="18">
        <f>IF(AND(ISNUMBER(C17),ISNUMBER(G17)),ROUND(C17*G17,0),"")</f>
        <v/>
      </c>
    </row>
    <row r="18">
      <c r="A18" s="14" t="n">
        <v>4</v>
      </c>
      <c r="B18" s="7" t="n"/>
      <c r="C18" s="15" t="n"/>
      <c r="D18" s="16" t="n"/>
      <c r="E18" s="7" t="n"/>
      <c r="F18" s="7" t="n"/>
      <c r="G18" s="17" t="n"/>
      <c r="H18" s="18">
        <f>IF(AND(ISNUMBER(C18),ISNUMBER(G18)),ROUND(C18*G18,0),"")</f>
        <v/>
      </c>
    </row>
    <row r="19">
      <c r="A19" s="14" t="n">
        <v>5</v>
      </c>
      <c r="B19" s="7" t="n"/>
      <c r="C19" s="15" t="n"/>
      <c r="D19" s="16" t="n"/>
      <c r="E19" s="7" t="n"/>
      <c r="F19" s="7" t="n"/>
      <c r="G19" s="17" t="n"/>
      <c r="H19" s="18">
        <f>IF(AND(ISNUMBER(C19),ISNUMBER(G19)),ROUND(C19*G19,0),"")</f>
        <v/>
      </c>
    </row>
    <row r="20">
      <c r="A20" s="14" t="n">
        <v>6</v>
      </c>
      <c r="B20" s="7" t="n"/>
      <c r="C20" s="15" t="n"/>
      <c r="D20" s="16" t="n"/>
      <c r="E20" s="7" t="n"/>
      <c r="F20" s="7" t="n"/>
      <c r="G20" s="17" t="n"/>
      <c r="H20" s="18">
        <f>IF(AND(ISNUMBER(C20),ISNUMBER(G20)),ROUND(C20*G20,0),"")</f>
        <v/>
      </c>
    </row>
    <row r="21">
      <c r="A21" s="14" t="n">
        <v>7</v>
      </c>
      <c r="B21" s="7" t="n"/>
      <c r="C21" s="15" t="n"/>
      <c r="D21" s="16" t="n"/>
      <c r="E21" s="7" t="n"/>
      <c r="F21" s="7" t="n"/>
      <c r="G21" s="17" t="n"/>
      <c r="H21" s="18">
        <f>IF(AND(ISNUMBER(C21),ISNUMBER(G21)),ROUND(C21*G21,0),"")</f>
        <v/>
      </c>
    </row>
    <row r="22">
      <c r="A22" s="14" t="n">
        <v>8</v>
      </c>
      <c r="B22" s="7" t="n"/>
      <c r="C22" s="15" t="n"/>
      <c r="D22" s="16" t="n"/>
      <c r="E22" s="7" t="n"/>
      <c r="F22" s="7" t="n"/>
      <c r="G22" s="17" t="n"/>
      <c r="H22" s="18">
        <f>IF(AND(ISNUMBER(C22),ISNUMBER(G22)),ROUND(C22*G22,0),"")</f>
        <v/>
      </c>
    </row>
    <row r="23">
      <c r="A23" s="14" t="n">
        <v>9</v>
      </c>
      <c r="B23" s="7" t="n"/>
      <c r="C23" s="15" t="n"/>
      <c r="D23" s="16" t="n"/>
      <c r="E23" s="7" t="n"/>
      <c r="F23" s="7" t="n"/>
      <c r="G23" s="17" t="n"/>
      <c r="H23" s="18">
        <f>IF(AND(ISNUMBER(C23),ISNUMBER(G23)),ROUND(C23*G23,0),"")</f>
        <v/>
      </c>
    </row>
    <row r="24">
      <c r="A24" s="14" t="n">
        <v>10</v>
      </c>
      <c r="B24" s="7" t="n"/>
      <c r="C24" s="15" t="n"/>
      <c r="D24" s="16" t="n"/>
      <c r="E24" s="7" t="n"/>
      <c r="F24" s="7" t="n"/>
      <c r="G24" s="17" t="n"/>
      <c r="H24" s="18">
        <f>IF(AND(ISNUMBER(C24),ISNUMBER(G24)),ROUND(C24*G24,0),"")</f>
        <v/>
      </c>
    </row>
    <row r="25">
      <c r="A25" s="14" t="n">
        <v>11</v>
      </c>
      <c r="B25" s="7" t="n"/>
      <c r="C25" s="15" t="n"/>
      <c r="D25" s="16" t="n"/>
      <c r="E25" s="7" t="n"/>
      <c r="F25" s="7" t="n"/>
      <c r="G25" s="17" t="n"/>
      <c r="H25" s="18">
        <f>IF(AND(ISNUMBER(C25),ISNUMBER(G25)),ROUND(C25*G25,0),"")</f>
        <v/>
      </c>
    </row>
    <row r="26">
      <c r="A26" s="14" t="n">
        <v>12</v>
      </c>
      <c r="B26" s="7" t="n"/>
      <c r="C26" s="15" t="n"/>
      <c r="D26" s="16" t="n"/>
      <c r="E26" s="7" t="n"/>
      <c r="F26" s="7" t="n"/>
      <c r="G26" s="17" t="n"/>
      <c r="H26" s="18">
        <f>IF(AND(ISNUMBER(C26),ISNUMBER(G26)),ROUND(C26*G26,0),"")</f>
        <v/>
      </c>
    </row>
    <row r="27">
      <c r="A27" s="14" t="n">
        <v>13</v>
      </c>
      <c r="B27" s="7" t="n"/>
      <c r="C27" s="15" t="n"/>
      <c r="D27" s="16" t="n"/>
      <c r="E27" s="7" t="n"/>
      <c r="F27" s="7" t="n"/>
      <c r="G27" s="17" t="n"/>
      <c r="H27" s="18">
        <f>IF(AND(ISNUMBER(C27),ISNUMBER(G27)),ROUND(C27*G27,0),"")</f>
        <v/>
      </c>
    </row>
    <row r="28">
      <c r="A28" s="14" t="n">
        <v>14</v>
      </c>
      <c r="B28" s="7" t="n"/>
      <c r="C28" s="15" t="n"/>
      <c r="D28" s="16" t="n"/>
      <c r="E28" s="7" t="n"/>
      <c r="F28" s="7" t="n"/>
      <c r="G28" s="17" t="n"/>
      <c r="H28" s="18">
        <f>IF(AND(ISNUMBER(C28),ISNUMBER(G28)),ROUND(C28*G28,0),"")</f>
        <v/>
      </c>
    </row>
    <row r="29">
      <c r="A29" s="14" t="n">
        <v>15</v>
      </c>
      <c r="B29" s="7" t="n"/>
      <c r="C29" s="15" t="n"/>
      <c r="D29" s="16" t="n"/>
      <c r="E29" s="7" t="n"/>
      <c r="F29" s="7" t="n"/>
      <c r="G29" s="17" t="n"/>
      <c r="H29" s="18">
        <f>IF(AND(ISNUMBER(C29),ISNUMBER(G29)),ROUND(C29*G29,0),"")</f>
        <v/>
      </c>
    </row>
    <row r="30">
      <c r="A30" s="14" t="n">
        <v>16</v>
      </c>
      <c r="B30" s="7" t="n"/>
      <c r="C30" s="15" t="n"/>
      <c r="D30" s="16" t="n"/>
      <c r="E30" s="7" t="n"/>
      <c r="F30" s="7" t="n"/>
      <c r="G30" s="17" t="n"/>
      <c r="H30" s="18">
        <f>IF(AND(ISNUMBER(C30),ISNUMBER(G30)),ROUND(C30*G30,0),"")</f>
        <v/>
      </c>
    </row>
    <row r="31">
      <c r="A31" s="14" t="n">
        <v>17</v>
      </c>
      <c r="B31" s="7" t="n"/>
      <c r="C31" s="15" t="n"/>
      <c r="D31" s="16" t="n"/>
      <c r="E31" s="7" t="n"/>
      <c r="F31" s="7" t="n"/>
      <c r="G31" s="17" t="n"/>
      <c r="H31" s="18">
        <f>IF(AND(ISNUMBER(C31),ISNUMBER(G31)),ROUND(C31*G31,0),"")</f>
        <v/>
      </c>
    </row>
    <row r="32">
      <c r="A32" s="14" t="n">
        <v>18</v>
      </c>
      <c r="B32" s="7" t="n"/>
      <c r="C32" s="15" t="n"/>
      <c r="D32" s="16" t="n"/>
      <c r="E32" s="7" t="n"/>
      <c r="F32" s="7" t="n"/>
      <c r="G32" s="17" t="n"/>
      <c r="H32" s="18">
        <f>IF(AND(ISNUMBER(C32),ISNUMBER(G32)),ROUND(C32*G32,0),"")</f>
        <v/>
      </c>
    </row>
    <row r="33">
      <c r="A33" s="14" t="n">
        <v>19</v>
      </c>
      <c r="B33" s="7" t="n"/>
      <c r="C33" s="15" t="n"/>
      <c r="D33" s="16" t="n"/>
      <c r="E33" s="7" t="n"/>
      <c r="F33" s="7" t="n"/>
      <c r="G33" s="17" t="n"/>
      <c r="H33" s="18">
        <f>IF(AND(ISNUMBER(C33),ISNUMBER(G33)),ROUND(C33*G33,0),"")</f>
        <v/>
      </c>
    </row>
    <row r="34">
      <c r="A34" s="14" t="n">
        <v>20</v>
      </c>
      <c r="B34" s="7" t="n"/>
      <c r="C34" s="15" t="n"/>
      <c r="D34" s="16" t="n"/>
      <c r="E34" s="7" t="n"/>
      <c r="F34" s="7" t="n"/>
      <c r="G34" s="17" t="n"/>
      <c r="H34" s="18">
        <f>IF(AND(ISNUMBER(C34),ISNUMBER(G34)),ROUND(C34*G34,0),"")</f>
        <v/>
      </c>
    </row>
    <row r="35">
      <c r="A35" s="14" t="n">
        <v>21</v>
      </c>
      <c r="B35" s="7" t="n"/>
      <c r="C35" s="15" t="n"/>
      <c r="D35" s="16" t="n"/>
      <c r="E35" s="7" t="n"/>
      <c r="F35" s="7" t="n"/>
      <c r="G35" s="17" t="n"/>
      <c r="H35" s="18">
        <f>IF(AND(ISNUMBER(C35),ISNUMBER(G35)),ROUND(C35*G35,0),"")</f>
        <v/>
      </c>
    </row>
    <row r="36">
      <c r="A36" s="14" t="n">
        <v>22</v>
      </c>
      <c r="B36" s="7" t="n"/>
      <c r="C36" s="15" t="n"/>
      <c r="D36" s="16" t="n"/>
      <c r="E36" s="7" t="n"/>
      <c r="F36" s="7" t="n"/>
      <c r="G36" s="17" t="n"/>
      <c r="H36" s="18">
        <f>IF(AND(ISNUMBER(C36),ISNUMBER(G36)),ROUND(C36*G36,0),"")</f>
        <v/>
      </c>
    </row>
    <row r="37">
      <c r="A37" s="14" t="n">
        <v>23</v>
      </c>
      <c r="B37" s="7" t="n"/>
      <c r="C37" s="15" t="n"/>
      <c r="D37" s="16" t="n"/>
      <c r="E37" s="7" t="n"/>
      <c r="F37" s="7" t="n"/>
      <c r="G37" s="17" t="n"/>
      <c r="H37" s="18">
        <f>IF(AND(ISNUMBER(C37),ISNUMBER(G37)),ROUND(C37*G37,0),"")</f>
        <v/>
      </c>
    </row>
    <row r="38">
      <c r="A38" s="14" t="n">
        <v>24</v>
      </c>
      <c r="B38" s="7" t="n"/>
      <c r="C38" s="15" t="n"/>
      <c r="D38" s="16" t="n"/>
      <c r="E38" s="7" t="n"/>
      <c r="F38" s="7" t="n"/>
      <c r="G38" s="17" t="n"/>
      <c r="H38" s="18">
        <f>IF(AND(ISNUMBER(C38),ISNUMBER(G38)),ROUND(C38*G38,0),"")</f>
        <v/>
      </c>
    </row>
    <row r="39">
      <c r="A39" s="14" t="n">
        <v>25</v>
      </c>
      <c r="B39" s="7" t="n"/>
      <c r="C39" s="15" t="n"/>
      <c r="D39" s="16" t="n"/>
      <c r="E39" s="7" t="n"/>
      <c r="F39" s="7" t="n"/>
      <c r="G39" s="17" t="n"/>
      <c r="H39" s="18">
        <f>IF(AND(ISNUMBER(C39),ISNUMBER(G39)),ROUND(C39*G39,0),"")</f>
        <v/>
      </c>
    </row>
    <row r="41">
      <c r="A41" s="4" t="inlineStr">
        <is>
          <t>CONDICIONES</t>
        </is>
      </c>
      <c r="B41" s="5" t="n"/>
      <c r="C41" s="5" t="n"/>
      <c r="D41" s="5" t="n"/>
      <c r="E41" s="5" t="n"/>
      <c r="F41" s="19" t="inlineStr">
        <is>
          <t>Subtotal neto productos</t>
        </is>
      </c>
      <c r="H41" s="18">
        <f>SUM(H15:H39)</f>
        <v/>
      </c>
    </row>
    <row r="42" ht="18" customHeight="1">
      <c r="A42" s="6" t="inlineStr">
        <is>
          <t>Plazo de entrega (días)</t>
        </is>
      </c>
      <c r="C42" s="20" t="n">
        <v>3</v>
      </c>
      <c r="D42" s="8" t="n"/>
      <c r="E42" s="8" t="n"/>
      <c r="F42" s="19" t="inlineStr">
        <is>
          <t>Despacho (neto)</t>
        </is>
      </c>
      <c r="H42" s="17" t="n">
        <v>8000</v>
      </c>
    </row>
    <row r="43" ht="18" customHeight="1">
      <c r="A43" s="6" t="inlineStr">
        <is>
          <t>Vigencia de la cotización hasta</t>
        </is>
      </c>
      <c r="C43" s="9" t="n">
        <v>46339</v>
      </c>
      <c r="D43" s="8" t="n"/>
      <c r="E43" s="8" t="n"/>
      <c r="F43" s="19" t="inlineStr">
        <is>
          <t>Total neto</t>
        </is>
      </c>
      <c r="H43" s="18">
        <f>SUM(H41,H42)</f>
        <v/>
      </c>
    </row>
    <row r="44" ht="18" customHeight="1">
      <c r="A44" s="6" t="inlineStr">
        <is>
          <t>Forma de pago</t>
        </is>
      </c>
      <c r="C44" s="7" t="inlineStr">
        <is>
          <t>30 días corridos desde la recepción de la factura</t>
        </is>
      </c>
      <c r="D44" s="8" t="n"/>
      <c r="E44" s="8" t="n"/>
      <c r="F44" s="19" t="inlineStr">
        <is>
          <t>IVA</t>
        </is>
      </c>
      <c r="G44" s="21" t="n">
        <v>0.19</v>
      </c>
      <c r="H44" s="18">
        <f>ROUND(H43*G44,0)</f>
        <v/>
      </c>
    </row>
    <row r="45" ht="22" customHeight="1">
      <c r="A45" s="6" t="inlineStr">
        <is>
          <t>Garantía</t>
        </is>
      </c>
      <c r="C45" s="7" t="inlineStr">
        <is>
          <t>Cambio por falla de fábrica dentro de 30 días</t>
        </is>
      </c>
      <c r="D45" s="8" t="n"/>
      <c r="E45" s="8" t="n"/>
      <c r="F45" s="22" t="inlineStr">
        <is>
          <t>TOTAL (todo incluido)</t>
        </is>
      </c>
      <c r="H45" s="23">
        <f>H43+H44</f>
        <v/>
      </c>
    </row>
    <row r="47">
      <c r="A47" s="4" t="inlineStr">
        <is>
          <t>OBSERVACIONES</t>
        </is>
      </c>
      <c r="B47" s="5" t="n"/>
      <c r="C47" s="5" t="n"/>
      <c r="D47" s="5" t="n"/>
      <c r="E47" s="5" t="n"/>
      <c r="F47" s="5" t="n"/>
      <c r="G47" s="5" t="n"/>
      <c r="H47" s="5" t="n"/>
    </row>
    <row r="48" ht="18" customHeight="1">
      <c r="A48" s="24" t="inlineStr">
        <is>
          <t>Despacho incluido a la dirección de entrega indicada. Productos nuevos, con factura electrónica. El archivador de la línea 3 es un equivalente a lo solicitado: se adjunta su ficha técnica.</t>
        </is>
      </c>
      <c r="B48" s="8" t="n"/>
      <c r="C48" s="8" t="n"/>
      <c r="D48" s="8" t="n"/>
      <c r="E48" s="8" t="n"/>
      <c r="F48" s="8" t="n"/>
      <c r="G48" s="8" t="n"/>
      <c r="H48" s="8" t="n"/>
    </row>
    <row r="49" ht="18" customHeight="1">
      <c r="A49" s="8" t="n"/>
      <c r="B49" s="8" t="n"/>
      <c r="C49" s="8" t="n"/>
      <c r="D49" s="8" t="n"/>
      <c r="E49" s="8" t="n"/>
      <c r="F49" s="8" t="n"/>
      <c r="G49" s="8" t="n"/>
      <c r="H49" s="8" t="n"/>
    </row>
    <row r="50" ht="18" customHeight="1">
      <c r="A50" s="8" t="n"/>
      <c r="B50" s="8" t="n"/>
      <c r="C50" s="8" t="n"/>
      <c r="D50" s="8" t="n"/>
      <c r="E50" s="8" t="n"/>
      <c r="F50" s="8" t="n"/>
      <c r="G50" s="8" t="n"/>
      <c r="H50" s="8" t="n"/>
    </row>
    <row r="52">
      <c r="A52" s="25" t="inlineStr">
        <is>
          <t>Valores en pesos chilenos. El total incluye despacho, impuestos y todo costo asociado, y es el mismo monto ingresado en Mercado Público.</t>
        </is>
      </c>
    </row>
  </sheetData>
  <mergeCells count="40">
    <mergeCell ref="C44:E44"/>
    <mergeCell ref="F5:H5"/>
    <mergeCell ref="A11:B11"/>
    <mergeCell ref="G11:H11"/>
    <mergeCell ref="A45:B45"/>
    <mergeCell ref="C9:E9"/>
    <mergeCell ref="A1:H1"/>
    <mergeCell ref="G8:H8"/>
    <mergeCell ref="C43:E43"/>
    <mergeCell ref="A6:B6"/>
    <mergeCell ref="A48:H50"/>
    <mergeCell ref="C11:E11"/>
    <mergeCell ref="A7:B7"/>
    <mergeCell ref="G7:H7"/>
    <mergeCell ref="G10:H10"/>
    <mergeCell ref="A41:E41"/>
    <mergeCell ref="C8:E8"/>
    <mergeCell ref="F45:G45"/>
    <mergeCell ref="F42:G42"/>
    <mergeCell ref="G6:H6"/>
    <mergeCell ref="C7:E7"/>
    <mergeCell ref="F41:G41"/>
    <mergeCell ref="A3:H3"/>
    <mergeCell ref="A2:H2"/>
    <mergeCell ref="A42:B42"/>
    <mergeCell ref="A5:E5"/>
    <mergeCell ref="A47:H47"/>
    <mergeCell ref="A8:B8"/>
    <mergeCell ref="C6:E6"/>
    <mergeCell ref="C42:E42"/>
    <mergeCell ref="F43:G43"/>
    <mergeCell ref="A43:B43"/>
    <mergeCell ref="C45:E45"/>
    <mergeCell ref="A10:B10"/>
    <mergeCell ref="A52:H52"/>
    <mergeCell ref="A13:H13"/>
    <mergeCell ref="A44:B44"/>
    <mergeCell ref="A9:B9"/>
    <mergeCell ref="G9:H9"/>
    <mergeCell ref="C10:E10"/>
  </mergeCells>
  <dataValidations count="5">
    <dataValidation sqref="C15:C39" showDropDown="0" showInputMessage="0" showErrorMessage="0" allowBlank="1" errorTitle="Cantidad" error="Usa exactamente la cantidad que pide la solicitud (mayor que 0)." type="decimal" errorStyle="warning" operator="greaterThan">
      <formula1>0</formula1>
    </dataValidation>
    <dataValidation sqref="G15:G39" showDropDown="0" showInputMessage="0" showErrorMessage="0" allowBlank="1" errorTitle="Precio unitario neto" error="Usa un precio entero en pesos, sin IVA y mayor a $1: una línea en $0 o $1 no cotiza ese producto." type="whole" errorStyle="warning" operator="greaterThan">
      <formula1>1</formula1>
    </dataValidation>
    <dataValidation sqref="H42" showDropDown="0" showInputMessage="0" showErrorMessage="0" allowBlank="1" errorTitle="Monto" error="Usa un monto entero en pesos, sin IVA." type="whole" errorStyle="warning" operator="greaterThanOrEqual">
      <formula1>0</formula1>
    </dataValidation>
    <dataValidation sqref="G44" showDropDown="0" showInputMessage="0" showErrorMessage="0" allowBlank="0" errorTitle="Tasa de IVA" error="La tasa general es 19 %. Usa 0 % solo si tu venta está exenta de IVA." type="decimal" errorStyle="warning" operator="between">
      <formula1>0</formula1>
      <formula2>0.19</formula2>
    </dataValidation>
    <dataValidation sqref="C42" showDropDown="0" showInputMessage="0" showErrorMessage="0" allowBlank="1" errorTitle="Plazo de entrega" error="Plazo en días, igual o menor al que pide la solicitud." type="whole" errorStyle="warning" operator="greaterThanOrEqual">
      <formula1>0</formula1>
    </dataValidation>
  </dataValidations>
  <printOptions horizontalCentered="1"/>
  <pageMargins left="0.4" right="0.4" top="0.5" bottom="0.5" header="0.5" footer="0.5"/>
  <pageSetup orientation="portrait" paperSize="1" fitToHeight="0" fitToWidth="1"/>
  <headerFooter>
    <oddHeader/>
    <oddFooter>&amp;C&amp;8 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B3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26" customHeight="1">
      <c r="B1" s="26" t="inlineStr">
        <is>
          <t>Cómo usar esta plantilla de cotización para Compra Ágil</t>
        </is>
      </c>
    </row>
    <row r="2">
      <c r="B2" s="6" t="inlineStr">
        <is>
          <t>Plantilla gratuita de Galici · revisada el 14 de octubre de 2026 · https://galici.cl/recursos/plantilla-cotizacion-compra-agil</t>
        </is>
      </c>
    </row>
    <row r="4">
      <c r="B4" s="4" t="inlineStr">
        <is>
          <t>CELDAS</t>
        </is>
      </c>
    </row>
    <row r="5" ht="17" customHeight="1">
      <c r="B5" s="27" t="inlineStr">
        <is>
          <t>Celdas celestes: las completas tú. Celdas blancas: se calculan solas, no las borres.</t>
        </is>
      </c>
    </row>
    <row r="7">
      <c r="B7" s="4" t="inlineStr">
        <is>
          <t>PASO A PASO</t>
        </is>
      </c>
    </row>
    <row r="8" ht="30" customHeight="1">
      <c r="B8" s="27" t="inlineStr">
        <is>
          <t>1. Abre la Compra Ágil en Mercado Público y lee la solicitud completa, con sus adjuntos y las cláusulas de multas si las trae.</t>
        </is>
      </c>
    </row>
    <row r="9" ht="30" customHeight="1">
      <c r="B9" s="27" t="inlineStr">
        <is>
          <t>2. En «Cotización», completa tus datos (razón social y RUT como están en el Registro de Proveedores) y los de la Compra Ágil: ID, nombre, organismo, dirección de entrega y cierre.</t>
        </is>
      </c>
    </row>
    <row r="10" ht="30" customHeight="1">
      <c r="B10" s="27" t="inlineStr">
        <is>
          <t>3. Copia cada línea de la solicitud en una fila: lo que pide, la cantidad y la unidad de medida, tal como aparecen. No te saltes ninguna.</t>
        </is>
      </c>
    </row>
    <row r="11" ht="30" customHeight="1">
      <c r="B11" s="27" t="inlineStr">
        <is>
          <t>4. En «Lo que ofreces» y «Marca / modelo» describe tu producto. Si no es la marca pedida, escribe «Equivalente:» con marca y modelo, y adjunta la ficha técnica.</t>
        </is>
      </c>
    </row>
    <row r="12" ht="30" customHeight="1">
      <c r="B12" s="27" t="inlineStr">
        <is>
          <t>5. Ingresa el precio unitario neto (sin IVA) en pesos enteros. El total por línea, el subtotal, el IVA y el total se calculan solos.</t>
        </is>
      </c>
    </row>
    <row r="13" ht="43" customHeight="1">
      <c r="B13" s="27" t="inlineStr">
        <is>
          <t>6. Agrega el despacho neto y completa plazo de entrega, vigencia, forma de pago y garantía. El IVA se calcula sobre el total neto (productos más despacho); si tu venta está exenta de IVA, cambia la tasa a 0 %.</t>
        </is>
      </c>
    </row>
    <row r="14" ht="17" customHeight="1">
      <c r="B14" s="27" t="inlineStr">
        <is>
          <t>7. Completa la hoja «Checklist» hasta que diga «Lista para enviar».</t>
        </is>
      </c>
    </row>
    <row r="15" ht="69" customHeight="1">
      <c r="B15" s="27" t="inlineStr">
        <is>
          <t>8. Exporta la hoja «Cotización» a PDF (en Excel: Archivo › Guardar como › PDF; en Google Sheets: Archivo › Descargar › PDF) y adjúntala en Mercado Público. En el formulario ingresa los mismos precios unitarios, el mismo despacho y la misma vigencia: el total tiene que coincidir con el del PDF. El formulario no tiene campo de plazo por línea: escribe tu plazo de entrega y tus condiciones en la descripción de la cotización.</t>
        </is>
      </c>
    </row>
    <row r="17">
      <c r="B17" s="4" t="inlineStr">
        <is>
          <t>MÁS DE 25 LÍNEAS</t>
        </is>
      </c>
    </row>
    <row r="18" ht="30" customHeight="1">
      <c r="B18" s="27" t="inlineStr">
        <is>
          <t>Inserta filas entre la primera y la última línea de la tabla, numéralas y copia hacia abajo la fórmula de «Total neto». Los totales y el checklist incluyen las filas nuevas.</t>
        </is>
      </c>
    </row>
    <row r="20">
      <c r="B20" s="4" t="inlineStr">
        <is>
          <t>LAS REGLAS QUE APLICA</t>
        </is>
      </c>
    </row>
    <row r="21" ht="30" customHeight="1">
      <c r="B21" s="27" t="inlineStr">
        <is>
          <t>• Cotiza todo lo pedido: los compradores no pueden aceptar cotizaciones que no consideren todas las cantidades requeridas (Directiva N° 35/2025, paso 3).</t>
        </is>
      </c>
    </row>
    <row r="22" ht="30" customHeight="1">
      <c r="B22" s="27" t="inlineStr">
        <is>
          <t>• Todo incluido: el monto de una Compra Ágil cubre el valor neto, los impuestos, el despacho y cualquier otro gasto asociado (Directiva N° 35/2025, paso 1).</t>
        </is>
      </c>
    </row>
    <row r="23" ht="30" customHeight="1">
      <c r="B23" s="27" t="inlineStr">
        <is>
          <t>• Tope de 100 UTM, con la UTM del mes en que se publica la Compra Ágil (Directiva N° 35/2025, paso 1; artículo 97 del DS 661/2024).</t>
        </is>
      </c>
    </row>
    <row r="24" ht="30" customHeight="1">
      <c r="B24" s="27" t="inlineStr">
        <is>
          <t>• La solicitud se publica por un mínimo de 24 horas: revisa la fecha y hora de cierre y no cotices al último minuto (Directiva N° 35/2025, paso 2).</t>
        </is>
      </c>
    </row>
    <row r="25" ht="30" customHeight="1">
      <c r="B25" s="27" t="inlineStr">
        <is>
          <t>• El total de la cotización no puede ser $1 y debe coincidir con el total del documento adjunto (ChileCompra, capacitación a proveedores 2025).</t>
        </is>
      </c>
    </row>
    <row r="26" ht="30" customHeight="1">
      <c r="B26" s="27" t="inlineStr">
        <is>
          <t>• Para cotizar debes estar inscrito y hábil en el Registro de Proveedores; al enviar firmas una declaración jurada (Directiva N° 35/2025, secciones I.3 y IV.1).</t>
        </is>
      </c>
    </row>
    <row r="28">
      <c r="B28" s="4" t="inlineStr">
        <is>
          <t>FUENTES OFICIALES</t>
        </is>
      </c>
    </row>
    <row r="29">
      <c r="B29" s="36" t="inlineStr">
        <is>
          <t>Directiva de Contratación Pública N° 35/2025 de ChileCompra (Res. Exenta 563-B, 22-12-2025)</t>
        </is>
      </c>
    </row>
    <row r="30">
      <c r="B30" s="36" t="inlineStr">
        <is>
          <t>Reglamento de la Ley de Compras Públicas, DS 661/2024 de Hacienda (artículos 97 y 98)</t>
        </is>
      </c>
    </row>
    <row r="31">
      <c r="B31" s="36" t="inlineStr">
        <is>
          <t>ChileCompra, «Compra Ágil: amplía tus posibilidades de negocio con el Estado» (capacitación a proveedores, 2025)</t>
        </is>
      </c>
    </row>
    <row r="32">
      <c r="B32" s="36" t="inlineStr">
        <is>
          <t>Valores de la UTM (SII)</t>
        </is>
      </c>
    </row>
    <row r="34" ht="30" customHeight="1">
      <c r="B34" s="27" t="inlineStr">
        <is>
          <t>¿Cotizas varias Compras Ágiles al día? Galici encuentra las que calzan con tu catálogo, arma la cotización con IA y la deja lista en Mercado Público para que la revises y la envíes.</t>
        </is>
      </c>
    </row>
    <row r="35">
      <c r="B35" s="36" t="inlineStr">
        <is>
          <t>Cotizaciones con IA de Galici</t>
        </is>
      </c>
    </row>
    <row r="37">
      <c r="B37" s="6" t="inlineStr">
        <is>
          <t>Esta plantilla es una ayuda: no reemplaza la lectura de la solicitud ni de la normativa vigente.</t>
        </is>
      </c>
    </row>
  </sheetData>
  <hyperlinks>
    <hyperlink xmlns:r="http://schemas.openxmlformats.org/officeDocument/2006/relationships" ref="B29" r:id="rId1"/>
    <hyperlink xmlns:r="http://schemas.openxmlformats.org/officeDocument/2006/relationships" ref="B30" r:id="rId2"/>
    <hyperlink xmlns:r="http://schemas.openxmlformats.org/officeDocument/2006/relationships" ref="B31" r:id="rId3"/>
    <hyperlink xmlns:r="http://schemas.openxmlformats.org/officeDocument/2006/relationships" ref="B32" r:id="rId4"/>
    <hyperlink xmlns:r="http://schemas.openxmlformats.org/officeDocument/2006/relationships" ref="B35" r:id="rId5"/>
  </hyperlinks>
  <pageMargins left="0.75" right="0.75" top="1" bottom="1" header="0.5" footer="0.5"/>
  <pageSetup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Galici (galici.cl)</dc:creator>
  <dc:title>Plantilla de cotización para Compra Ágil</dc:title>
  <dc:description>https://galici.cl/recursos/plantilla-cotizacion-compra-agil</dc:description>
  <dc:subject>Cotización para Compra Ágil de Mercado Público</dc:subject>
  <dc:language>es-CL</dc:language>
  <dcterms:created xsi:type="dcterms:W3CDTF">2026-10-14T00:00:00Z</dcterms:created>
  <dcterms:modified xsi:type="dcterms:W3CDTF">2026-10-14T00:00:00Z</dcterms:modified>
  <cp:lastModifiedBy>Galici</cp:lastModifiedBy>
  <cp:keywords>plantilla cotización compra ágil, formato cotización mercado público</cp:keywords>
</cp:coreProperties>
</file>